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2" windowHeight="8400" tabRatio="754" activeTab="0"/>
  </bookViews>
  <sheets>
    <sheet name="112-1合作式預算表 " sheetId="1" r:id="rId1"/>
    <sheet name="112-1合作式-偏遠區預算表 " sheetId="2" r:id="rId2"/>
  </sheets>
  <definedNames>
    <definedName name="_xlnm.Print_Area" localSheetId="1">'112-1合作式-偏遠區預算表 '!$A$1:$G$24</definedName>
    <definedName name="_xlnm.Print_Area" localSheetId="0">'112-1合作式預算表 '!$A$1:$G$23</definedName>
    <definedName name="_xlnm.Print_Titles" localSheetId="1">'112-1合作式-偏遠區預算表 '!$1:$3</definedName>
    <definedName name="_xlnm.Print_Titles" localSheetId="0">'112-1合作式預算表 '!$1:$3</definedName>
  </definedNames>
  <calcPr fullCalcOnLoad="1"/>
</workbook>
</file>

<file path=xl/sharedStrings.xml><?xml version="1.0" encoding="utf-8"?>
<sst xmlns="http://schemas.openxmlformats.org/spreadsheetml/2006/main" count="110" uniqueCount="60">
  <si>
    <t>項次</t>
  </si>
  <si>
    <t>一、人事費</t>
  </si>
  <si>
    <t>二、業務費</t>
  </si>
  <si>
    <t>班</t>
  </si>
  <si>
    <t>式</t>
  </si>
  <si>
    <r>
      <t xml:space="preserve"> </t>
    </r>
    <r>
      <rPr>
        <sz val="12"/>
        <rFont val="標楷體"/>
        <family val="4"/>
      </rPr>
      <t xml:space="preserve">鐘點費
</t>
    </r>
    <r>
      <rPr>
        <sz val="12"/>
        <rFont val="Times New Roman"/>
        <family val="1"/>
      </rPr>
      <t xml:space="preserve"> -</t>
    </r>
    <r>
      <rPr>
        <sz val="12"/>
        <rFont val="標楷體"/>
        <family val="4"/>
      </rPr>
      <t>每週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節課</t>
    </r>
  </si>
  <si>
    <t xml:space="preserve"> 實作材料費</t>
  </si>
  <si>
    <t xml:space="preserve"> 導師費</t>
  </si>
  <si>
    <t xml:space="preserve"> 行政費</t>
  </si>
  <si>
    <r>
      <t xml:space="preserve"> </t>
    </r>
    <r>
      <rPr>
        <sz val="12"/>
        <rFont val="標楷體"/>
        <family val="4"/>
      </rPr>
      <t xml:space="preserve">設備維護費
</t>
    </r>
    <r>
      <rPr>
        <sz val="12"/>
        <rFont val="Times New Roman"/>
        <family val="1"/>
      </rPr>
      <t xml:space="preserve"> -</t>
    </r>
    <r>
      <rPr>
        <sz val="12"/>
        <rFont val="標楷體"/>
        <family val="4"/>
      </rPr>
      <t>每週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節課</t>
    </r>
  </si>
  <si>
    <r>
      <t xml:space="preserve"> </t>
    </r>
    <r>
      <rPr>
        <sz val="12"/>
        <rFont val="標楷體"/>
        <family val="4"/>
      </rPr>
      <t xml:space="preserve">教材編印費
</t>
    </r>
    <r>
      <rPr>
        <sz val="12"/>
        <rFont val="Times New Roman"/>
        <family val="1"/>
      </rPr>
      <t xml:space="preserve"> -</t>
    </r>
    <r>
      <rPr>
        <sz val="12"/>
        <rFont val="標楷體"/>
        <family val="4"/>
      </rPr>
      <t>每週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節課</t>
    </r>
  </si>
  <si>
    <t xml:space="preserve"> 差旅費</t>
  </si>
  <si>
    <t xml:space="preserve"> 雜  費</t>
  </si>
  <si>
    <t>承辦
組長　　　　　　　　　　　　　　　　</t>
  </si>
  <si>
    <t>承辦
主任</t>
  </si>
  <si>
    <t>會計
主任</t>
  </si>
  <si>
    <r>
      <t>項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目</t>
    </r>
  </si>
  <si>
    <t>單位</t>
  </si>
  <si>
    <t>單價
(元)</t>
  </si>
  <si>
    <r>
      <t>說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明</t>
    </r>
  </si>
  <si>
    <t>總 計</t>
  </si>
  <si>
    <t>一、人事費小計：</t>
  </si>
  <si>
    <t>二、業務費小計：</t>
  </si>
  <si>
    <t>經費合計：</t>
  </si>
  <si>
    <t>（　　）職群</t>
  </si>
  <si>
    <t>由主管教育行政機關自行核處支付項目及
標準。</t>
  </si>
  <si>
    <r>
      <rPr>
        <sz val="12"/>
        <rFont val="標楷體"/>
        <family val="4"/>
      </rPr>
      <t>節/週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班</t>
    </r>
  </si>
  <si>
    <r>
      <rPr>
        <sz val="12"/>
        <rFont val="標楷體"/>
        <family val="4"/>
      </rPr>
      <t>月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班</t>
    </r>
  </si>
  <si>
    <t>每班最多6仟元‚編輯及印製教材所需費用。</t>
  </si>
  <si>
    <t>車(船)租費</t>
  </si>
  <si>
    <t>班</t>
  </si>
  <si>
    <t>依實際授課時數核實按支付。</t>
  </si>
  <si>
    <t>由主管教育行政機關自行核處支付項目及標準。</t>
  </si>
  <si>
    <t>數量</t>
  </si>
  <si>
    <t>依實際授課時數核實按支付。</t>
  </si>
  <si>
    <r>
      <t>合作學校的導師每班每月1,000元</t>
    </r>
    <r>
      <rPr>
        <sz val="9"/>
        <rFont val="新細明體"/>
        <family val="1"/>
      </rPr>
      <t>。</t>
    </r>
  </si>
  <si>
    <t xml:space="preserve">  </t>
  </si>
  <si>
    <t>1.每班最多1.5萬元‚用於聘用臨時員工酬金，
  兼職酬金、加班費、出席費、業務費等項。
2.不得以造冊支領方式核銷，須與辦理技藝教
  育相關之業務有關，檢據核銷</t>
  </si>
  <si>
    <t>每班最多1.25萬。儀器設備養護及零星設備添
購費用</t>
  </si>
  <si>
    <t>每班最多1.25萬。儀器設備養護及零星設備
添購費用</t>
  </si>
  <si>
    <t>1.每班最多2500原用於學校辦理本項業務人員
  需要外出所需費用。
2.視經費狀況酌予支付。</t>
  </si>
  <si>
    <t>1.依政府採購法辦理。
2.學生及帶隊老師往返合作學校之交通費用。</t>
  </si>
  <si>
    <t>3*16*1</t>
  </si>
  <si>
    <t>3*17*1</t>
  </si>
  <si>
    <t>5*2</t>
  </si>
  <si>
    <t>數量</t>
  </si>
  <si>
    <t xml:space="preserve">          校長</t>
  </si>
  <si>
    <t xml:space="preserve">           校長</t>
  </si>
  <si>
    <t>車(船)租費</t>
  </si>
  <si>
    <t>3*16*1</t>
  </si>
  <si>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標楷體"/>
        <family val="4"/>
      </rPr>
      <t>班</t>
    </r>
  </si>
  <si>
    <r>
      <t>合作學校的導師每班每月1,000元</t>
    </r>
    <r>
      <rPr>
        <sz val="9"/>
        <color indexed="8"/>
        <rFont val="新細明體"/>
        <family val="1"/>
      </rPr>
      <t>。</t>
    </r>
  </si>
  <si>
    <r>
      <rPr>
        <b/>
        <sz val="16"/>
        <color indexed="8"/>
        <rFont val="標楷體"/>
        <family val="4"/>
      </rPr>
      <t>高雄市</t>
    </r>
    <r>
      <rPr>
        <b/>
        <sz val="16"/>
        <color indexed="8"/>
        <rFont val="Times New Roman"/>
        <family val="1"/>
      </rPr>
      <t>112</t>
    </r>
    <r>
      <rPr>
        <b/>
        <sz val="16"/>
        <color indexed="8"/>
        <rFont val="標楷體"/>
        <family val="4"/>
      </rPr>
      <t>學年度第1學期承辦</t>
    </r>
    <r>
      <rPr>
        <b/>
        <u val="single"/>
        <sz val="16"/>
        <color indexed="8"/>
        <rFont val="標楷體"/>
        <family val="4"/>
      </rPr>
      <t>合作式</t>
    </r>
    <r>
      <rPr>
        <b/>
        <u val="single"/>
        <sz val="16"/>
        <color indexed="8"/>
        <rFont val="Times New Roman"/>
        <family val="1"/>
      </rPr>
      <t>-</t>
    </r>
    <r>
      <rPr>
        <b/>
        <u val="single"/>
        <sz val="16"/>
        <color indexed="8"/>
        <rFont val="標楷體"/>
        <family val="4"/>
      </rPr>
      <t>偏遠地區</t>
    </r>
    <r>
      <rPr>
        <b/>
        <sz val="16"/>
        <color indexed="8"/>
        <rFont val="標楷體"/>
        <family val="4"/>
      </rPr>
      <t>國中技藝教育</t>
    </r>
    <r>
      <rPr>
        <b/>
        <sz val="17"/>
        <color indexed="8"/>
        <rFont val="標楷體"/>
        <family val="4"/>
      </rPr>
      <t xml:space="preserve">
</t>
    </r>
    <r>
      <rPr>
        <b/>
        <sz val="17"/>
        <color indexed="8"/>
        <rFont val="Times New Roman"/>
        <family val="1"/>
      </rPr>
      <t>OOOO(</t>
    </r>
    <r>
      <rPr>
        <b/>
        <sz val="17"/>
        <color indexed="8"/>
        <rFont val="標楷體"/>
        <family val="4"/>
      </rPr>
      <t>校名</t>
    </r>
    <r>
      <rPr>
        <b/>
        <sz val="17"/>
        <color indexed="8"/>
        <rFont val="Times New Roman"/>
        <family val="1"/>
      </rPr>
      <t>)-</t>
    </r>
    <r>
      <rPr>
        <b/>
        <sz val="17"/>
        <color indexed="8"/>
        <rFont val="標楷體"/>
        <family val="4"/>
      </rPr>
      <t>經費預算表</t>
    </r>
  </si>
  <si>
    <t>112年9月至
113年1月金額</t>
  </si>
  <si>
    <r>
      <t>高雄市</t>
    </r>
    <r>
      <rPr>
        <b/>
        <sz val="17"/>
        <color indexed="8"/>
        <rFont val="Times New Roman"/>
        <family val="1"/>
      </rPr>
      <t>112</t>
    </r>
    <r>
      <rPr>
        <b/>
        <sz val="17"/>
        <color indexed="8"/>
        <rFont val="標楷體"/>
        <family val="4"/>
      </rPr>
      <t>學年度第1學期承辦</t>
    </r>
    <r>
      <rPr>
        <b/>
        <u val="single"/>
        <sz val="17"/>
        <color indexed="8"/>
        <rFont val="標楷體"/>
        <family val="4"/>
      </rPr>
      <t>合作式</t>
    </r>
    <r>
      <rPr>
        <b/>
        <sz val="17"/>
        <color indexed="8"/>
        <rFont val="標楷體"/>
        <family val="4"/>
      </rPr>
      <t xml:space="preserve">國中技藝教育
</t>
    </r>
    <r>
      <rPr>
        <b/>
        <sz val="17"/>
        <color indexed="8"/>
        <rFont val="Times New Roman"/>
        <family val="1"/>
      </rPr>
      <t>OOOO(</t>
    </r>
    <r>
      <rPr>
        <b/>
        <sz val="17"/>
        <color indexed="8"/>
        <rFont val="標楷體"/>
        <family val="4"/>
      </rPr>
      <t>校名</t>
    </r>
    <r>
      <rPr>
        <b/>
        <sz val="17"/>
        <color indexed="8"/>
        <rFont val="Times New Roman"/>
        <family val="1"/>
      </rPr>
      <t>)-</t>
    </r>
    <r>
      <rPr>
        <b/>
        <sz val="17"/>
        <color indexed="8"/>
        <rFont val="標楷體"/>
        <family val="4"/>
      </rPr>
      <t>經費預算表</t>
    </r>
  </si>
  <si>
    <r>
      <t>製表日期：</t>
    </r>
    <r>
      <rPr>
        <b/>
        <sz val="11"/>
        <color indexed="8"/>
        <rFont val="Times New Roman"/>
        <family val="1"/>
      </rPr>
      <t>112/11//22</t>
    </r>
  </si>
  <si>
    <r>
      <t xml:space="preserve">※備註：
</t>
    </r>
    <r>
      <rPr>
        <sz val="10"/>
        <rFont val="標楷體"/>
        <family val="4"/>
      </rPr>
      <t xml:space="preserve">    </t>
    </r>
    <r>
      <rPr>
        <sz val="10"/>
        <rFont val="標楷體"/>
        <family val="4"/>
      </rPr>
      <t>一、本經費預算表為</t>
    </r>
    <r>
      <rPr>
        <sz val="10"/>
        <rFont val="標楷體"/>
        <family val="4"/>
      </rPr>
      <t>1</t>
    </r>
    <r>
      <rPr>
        <sz val="10"/>
        <rFont val="標楷體"/>
        <family val="4"/>
      </rPr>
      <t>學期之經費，依據高雄市政府教育局</t>
    </r>
    <r>
      <rPr>
        <sz val="10"/>
        <color indexed="10"/>
        <rFont val="標楷體"/>
        <family val="4"/>
      </rPr>
      <t>112年11月22日高市教高字第11239038700號函辦理。</t>
    </r>
    <r>
      <rPr>
        <sz val="10"/>
        <rFont val="標楷體"/>
        <family val="4"/>
      </rPr>
      <t xml:space="preserve">
</t>
    </r>
    <r>
      <rPr>
        <sz val="10"/>
        <rFont val="標楷體"/>
        <family val="4"/>
      </rPr>
      <t xml:space="preserve">    </t>
    </r>
    <r>
      <rPr>
        <sz val="10"/>
        <rFont val="標楷體"/>
        <family val="4"/>
      </rPr>
      <t>二、國中合作式</t>
    </r>
    <r>
      <rPr>
        <sz val="10"/>
        <rFont val="標楷體"/>
        <family val="4"/>
      </rPr>
      <t>:</t>
    </r>
    <r>
      <rPr>
        <sz val="10"/>
        <rFont val="標楷體"/>
        <family val="4"/>
      </rPr>
      <t>每週</t>
    </r>
    <r>
      <rPr>
        <sz val="10"/>
        <rFont val="標楷體"/>
        <family val="4"/>
      </rPr>
      <t>3</t>
    </r>
    <r>
      <rPr>
        <sz val="10"/>
        <rFont val="標楷體"/>
        <family val="4"/>
      </rPr>
      <t>節</t>
    </r>
    <r>
      <rPr>
        <sz val="10"/>
        <rFont val="標楷體"/>
        <family val="4"/>
      </rPr>
      <t>-</t>
    </r>
    <r>
      <rPr>
        <sz val="10"/>
        <rFont val="標楷體"/>
        <family val="4"/>
      </rPr>
      <t>開班費：偏遠地區每班</t>
    </r>
    <r>
      <rPr>
        <sz val="10"/>
        <rFont val="標楷體"/>
        <family val="4"/>
      </rPr>
      <t xml:space="preserve"> 11.5</t>
    </r>
    <r>
      <rPr>
        <sz val="10"/>
        <rFont val="標楷體"/>
        <family val="4"/>
      </rPr>
      <t>萬元。</t>
    </r>
  </si>
  <si>
    <r>
      <t>製表日期：</t>
    </r>
    <r>
      <rPr>
        <b/>
        <sz val="11"/>
        <color indexed="8"/>
        <rFont val="Times New Roman"/>
        <family val="1"/>
      </rPr>
      <t>112/11/22</t>
    </r>
  </si>
  <si>
    <r>
      <t xml:space="preserve">※備註：
</t>
    </r>
    <r>
      <rPr>
        <sz val="10"/>
        <rFont val="標楷體"/>
        <family val="4"/>
      </rPr>
      <t xml:space="preserve">  </t>
    </r>
    <r>
      <rPr>
        <sz val="10"/>
        <rFont val="標楷體"/>
        <family val="4"/>
      </rPr>
      <t>一、本經費預算表為</t>
    </r>
    <r>
      <rPr>
        <sz val="10"/>
        <rFont val="標楷體"/>
        <family val="4"/>
      </rPr>
      <t>1</t>
    </r>
    <r>
      <rPr>
        <sz val="10"/>
        <rFont val="標楷體"/>
        <family val="4"/>
      </rPr>
      <t>學期之經費，依據高雄市政府教育局</t>
    </r>
    <r>
      <rPr>
        <sz val="10"/>
        <color indexed="10"/>
        <rFont val="標楷體"/>
        <family val="4"/>
      </rPr>
      <t>112</t>
    </r>
    <r>
      <rPr>
        <sz val="10"/>
        <color indexed="10"/>
        <rFont val="標楷體"/>
        <family val="4"/>
      </rPr>
      <t>年</t>
    </r>
    <r>
      <rPr>
        <sz val="10"/>
        <color indexed="10"/>
        <rFont val="標楷體"/>
        <family val="4"/>
      </rPr>
      <t>11</t>
    </r>
    <r>
      <rPr>
        <sz val="10"/>
        <color indexed="10"/>
        <rFont val="標楷體"/>
        <family val="4"/>
      </rPr>
      <t>月</t>
    </r>
    <r>
      <rPr>
        <sz val="10"/>
        <color indexed="10"/>
        <rFont val="標楷體"/>
        <family val="4"/>
      </rPr>
      <t>22</t>
    </r>
    <r>
      <rPr>
        <sz val="10"/>
        <color indexed="10"/>
        <rFont val="標楷體"/>
        <family val="4"/>
      </rPr>
      <t>日高市教高字第</t>
    </r>
    <r>
      <rPr>
        <sz val="10"/>
        <color indexed="10"/>
        <rFont val="標楷體"/>
        <family val="4"/>
      </rPr>
      <t>11239038700</t>
    </r>
    <r>
      <rPr>
        <sz val="10"/>
        <color indexed="10"/>
        <rFont val="標楷體"/>
        <family val="4"/>
      </rPr>
      <t xml:space="preserve">號函辦理。
</t>
    </r>
    <r>
      <rPr>
        <sz val="10"/>
        <color indexed="10"/>
        <rFont val="標楷體"/>
        <family val="4"/>
      </rPr>
      <t xml:space="preserve">  </t>
    </r>
    <r>
      <rPr>
        <sz val="10"/>
        <rFont val="標楷體"/>
        <family val="4"/>
      </rPr>
      <t>二、技職合作式</t>
    </r>
    <r>
      <rPr>
        <sz val="10"/>
        <rFont val="標楷體"/>
        <family val="4"/>
      </rPr>
      <t>:</t>
    </r>
    <r>
      <rPr>
        <sz val="10"/>
        <rFont val="標楷體"/>
        <family val="4"/>
      </rPr>
      <t>每週</t>
    </r>
    <r>
      <rPr>
        <sz val="10"/>
        <rFont val="標楷體"/>
        <family val="4"/>
      </rPr>
      <t>3</t>
    </r>
    <r>
      <rPr>
        <sz val="10"/>
        <rFont val="標楷體"/>
        <family val="4"/>
      </rPr>
      <t>節</t>
    </r>
    <r>
      <rPr>
        <sz val="10"/>
        <rFont val="標楷體"/>
        <family val="4"/>
      </rPr>
      <t>-</t>
    </r>
    <r>
      <rPr>
        <sz val="10"/>
        <rFont val="標楷體"/>
        <family val="4"/>
      </rPr>
      <t>開班費：</t>
    </r>
    <r>
      <rPr>
        <sz val="10"/>
        <color indexed="8"/>
        <rFont val="標楷體"/>
        <family val="4"/>
      </rPr>
      <t>每班</t>
    </r>
    <r>
      <rPr>
        <sz val="10"/>
        <color indexed="8"/>
        <rFont val="標楷體"/>
        <family val="4"/>
      </rPr>
      <t xml:space="preserve"> 8</t>
    </r>
    <r>
      <rPr>
        <sz val="10"/>
        <color indexed="8"/>
        <rFont val="標楷體"/>
        <family val="4"/>
      </rPr>
      <t>萬元。</t>
    </r>
    <r>
      <rPr>
        <sz val="10"/>
        <rFont val="標楷體"/>
        <family val="4"/>
      </rPr>
      <t xml:space="preserve">
</t>
    </r>
    <r>
      <rPr>
        <sz val="10"/>
        <rFont val="標楷體"/>
        <family val="4"/>
      </rPr>
      <t xml:space="preserve">  </t>
    </r>
    <r>
      <rPr>
        <sz val="10"/>
        <rFont val="標楷體"/>
        <family val="4"/>
      </rPr>
      <t>三、國中合作式</t>
    </r>
    <r>
      <rPr>
        <sz val="10"/>
        <rFont val="標楷體"/>
        <family val="4"/>
      </rPr>
      <t>:</t>
    </r>
    <r>
      <rPr>
        <sz val="10"/>
        <rFont val="標楷體"/>
        <family val="4"/>
      </rPr>
      <t>每週</t>
    </r>
    <r>
      <rPr>
        <sz val="10"/>
        <rFont val="標楷體"/>
        <family val="4"/>
      </rPr>
      <t>3</t>
    </r>
    <r>
      <rPr>
        <sz val="10"/>
        <rFont val="標楷體"/>
        <family val="4"/>
      </rPr>
      <t>節</t>
    </r>
    <r>
      <rPr>
        <sz val="10"/>
        <rFont val="標楷體"/>
        <family val="4"/>
      </rPr>
      <t>-</t>
    </r>
    <r>
      <rPr>
        <sz val="10"/>
        <rFont val="標楷體"/>
        <family val="4"/>
      </rPr>
      <t>開班費：每班</t>
    </r>
    <r>
      <rPr>
        <sz val="10"/>
        <rFont val="標楷體"/>
        <family val="4"/>
      </rPr>
      <t xml:space="preserve"> 8</t>
    </r>
    <r>
      <rPr>
        <sz val="10"/>
        <rFont val="標楷體"/>
        <family val="4"/>
      </rPr>
      <t>萬元。</t>
    </r>
  </si>
  <si>
    <t>單價(元)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</si>
</sst>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[$€-2]\ #,##0.00_);[Red]\([$€-2]\ #,##0.00\)"/>
  </numFmts>
  <fonts count="78">
    <font>
      <sz val="12"/>
      <name val="新細明體"/>
      <family val="1"/>
    </font>
    <font>
      <sz val="12"/>
      <name val="標楷體"/>
      <family val="4"/>
    </font>
    <font>
      <b/>
      <sz val="12"/>
      <name val="標楷體"/>
      <family val="4"/>
    </font>
    <font>
      <b/>
      <sz val="14"/>
      <name val="標楷體"/>
      <family val="4"/>
    </font>
    <font>
      <sz val="9"/>
      <name val="新細明體"/>
      <family val="1"/>
    </font>
    <font>
      <sz val="10"/>
      <name val="標楷體"/>
      <family val="4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11"/>
      <name val="新細明體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9"/>
      <name val="標楷體"/>
      <family val="4"/>
    </font>
    <font>
      <sz val="9"/>
      <name val="Times New Roman"/>
      <family val="1"/>
    </font>
    <font>
      <sz val="10"/>
      <color indexed="10"/>
      <name val="標楷體"/>
      <family val="4"/>
    </font>
    <font>
      <sz val="10"/>
      <color indexed="8"/>
      <name val="標楷體"/>
      <family val="4"/>
    </font>
    <font>
      <b/>
      <sz val="17"/>
      <color indexed="8"/>
      <name val="標楷體"/>
      <family val="4"/>
    </font>
    <font>
      <b/>
      <sz val="16"/>
      <color indexed="8"/>
      <name val="標楷體"/>
      <family val="4"/>
    </font>
    <font>
      <b/>
      <sz val="16"/>
      <color indexed="8"/>
      <name val="Times New Roman"/>
      <family val="1"/>
    </font>
    <font>
      <b/>
      <u val="single"/>
      <sz val="16"/>
      <color indexed="8"/>
      <name val="標楷體"/>
      <family val="4"/>
    </font>
    <font>
      <b/>
      <u val="single"/>
      <sz val="16"/>
      <color indexed="8"/>
      <name val="Times New Roman"/>
      <family val="1"/>
    </font>
    <font>
      <b/>
      <sz val="17"/>
      <color indexed="8"/>
      <name val="Times New Roman"/>
      <family val="1"/>
    </font>
    <font>
      <b/>
      <u val="single"/>
      <sz val="17"/>
      <color indexed="8"/>
      <name val="標楷體"/>
      <family val="4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9"/>
      <color indexed="8"/>
      <name val="新細明體"/>
      <family val="1"/>
    </font>
    <font>
      <b/>
      <sz val="11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標楷體"/>
      <family val="4"/>
    </font>
    <font>
      <sz val="12"/>
      <color indexed="10"/>
      <name val="Times New Roman"/>
      <family val="1"/>
    </font>
    <font>
      <b/>
      <sz val="11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theme="1"/>
      <name val="標楷體"/>
      <family val="4"/>
    </font>
    <font>
      <sz val="10"/>
      <color rgb="FFFF0000"/>
      <name val="標楷體"/>
      <family val="4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標楷體"/>
      <family val="4"/>
    </font>
    <font>
      <b/>
      <sz val="17"/>
      <color theme="1"/>
      <name val="標楷體"/>
      <family val="4"/>
    </font>
    <font>
      <b/>
      <sz val="11"/>
      <color theme="1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0" borderId="1" applyNumberFormat="0" applyFill="0" applyAlignment="0" applyProtection="0"/>
    <xf numFmtId="0" fontId="57" fillId="21" borderId="0" applyNumberFormat="0" applyBorder="0" applyAlignment="0" applyProtection="0"/>
    <xf numFmtId="9" fontId="0" fillId="0" borderId="0" applyFont="0" applyFill="0" applyBorder="0" applyAlignment="0" applyProtection="0"/>
    <xf numFmtId="0" fontId="5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0" fillId="23" borderId="4" applyNumberFormat="0" applyFon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2" applyNumberFormat="0" applyAlignment="0" applyProtection="0"/>
    <xf numFmtId="0" fontId="67" fillId="22" borderId="8" applyNumberFormat="0" applyAlignment="0" applyProtection="0"/>
    <xf numFmtId="0" fontId="68" fillId="31" borderId="9" applyNumberFormat="0" applyAlignment="0" applyProtection="0"/>
    <xf numFmtId="0" fontId="69" fillId="32" borderId="0" applyNumberFormat="0" applyBorder="0" applyAlignment="0" applyProtection="0"/>
    <xf numFmtId="0" fontId="70" fillId="0" borderId="0" applyNumberFormat="0" applyFill="0" applyBorder="0" applyAlignment="0" applyProtection="0"/>
  </cellStyleXfs>
  <cellXfs count="9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179" fontId="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right" vertical="center" wrapText="1"/>
    </xf>
    <xf numFmtId="179" fontId="6" fillId="0" borderId="0" xfId="0" applyNumberFormat="1" applyFont="1" applyBorder="1" applyAlignment="1">
      <alignment horizontal="center" vertical="center"/>
    </xf>
    <xf numFmtId="179" fontId="6" fillId="0" borderId="10" xfId="0" applyNumberFormat="1" applyFont="1" applyBorder="1" applyAlignment="1">
      <alignment horizontal="center" vertical="center"/>
    </xf>
    <xf numFmtId="179" fontId="11" fillId="0" borderId="0" xfId="0" applyNumberFormat="1" applyFont="1" applyFill="1" applyBorder="1" applyAlignment="1">
      <alignment horizontal="center" vertical="center"/>
    </xf>
    <xf numFmtId="179" fontId="10" fillId="0" borderId="0" xfId="0" applyNumberFormat="1" applyFont="1" applyBorder="1" applyAlignment="1">
      <alignment horizontal="center" vertical="center"/>
    </xf>
    <xf numFmtId="179" fontId="6" fillId="0" borderId="0" xfId="0" applyNumberFormat="1" applyFont="1" applyAlignment="1">
      <alignment horizontal="center" vertical="center"/>
    </xf>
    <xf numFmtId="179" fontId="1" fillId="0" borderId="0" xfId="0" applyNumberFormat="1" applyFont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9" fontId="10" fillId="0" borderId="0" xfId="0" applyNumberFormat="1" applyFont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179" fontId="10" fillId="33" borderId="14" xfId="0" applyNumberFormat="1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179" fontId="6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179" fontId="6" fillId="0" borderId="19" xfId="0" applyNumberFormat="1" applyFont="1" applyBorder="1" applyAlignment="1">
      <alignment horizontal="center" vertical="center"/>
    </xf>
    <xf numFmtId="179" fontId="6" fillId="0" borderId="19" xfId="0" applyNumberFormat="1" applyFont="1" applyBorder="1" applyAlignment="1">
      <alignment horizontal="right" vertical="center"/>
    </xf>
    <xf numFmtId="0" fontId="10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179" fontId="6" fillId="0" borderId="20" xfId="0" applyNumberFormat="1" applyFont="1" applyBorder="1" applyAlignment="1">
      <alignment horizontal="center" vertical="center"/>
    </xf>
    <xf numFmtId="179" fontId="6" fillId="0" borderId="20" xfId="0" applyNumberFormat="1" applyFont="1" applyBorder="1" applyAlignment="1">
      <alignment horizontal="right" vertical="center"/>
    </xf>
    <xf numFmtId="0" fontId="6" fillId="34" borderId="21" xfId="0" applyFont="1" applyFill="1" applyBorder="1" applyAlignment="1">
      <alignment vertical="center"/>
    </xf>
    <xf numFmtId="179" fontId="6" fillId="34" borderId="21" xfId="0" applyNumberFormat="1" applyFont="1" applyFill="1" applyBorder="1" applyAlignment="1">
      <alignment horizontal="center" vertical="center"/>
    </xf>
    <xf numFmtId="0" fontId="15" fillId="0" borderId="13" xfId="0" applyFont="1" applyBorder="1" applyAlignment="1">
      <alignment vertical="center" wrapText="1"/>
    </xf>
    <xf numFmtId="0" fontId="15" fillId="0" borderId="13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15" fillId="34" borderId="23" xfId="0" applyFont="1" applyFill="1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0" fontId="15" fillId="0" borderId="22" xfId="0" applyFont="1" applyBorder="1" applyAlignment="1">
      <alignment vertical="center"/>
    </xf>
    <xf numFmtId="179" fontId="14" fillId="34" borderId="25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vertical="center" wrapText="1"/>
    </xf>
    <xf numFmtId="0" fontId="15" fillId="0" borderId="24" xfId="0" applyFont="1" applyFill="1" applyBorder="1" applyAlignment="1">
      <alignment vertical="center" wrapText="1"/>
    </xf>
    <xf numFmtId="0" fontId="71" fillId="0" borderId="26" xfId="0" applyFont="1" applyFill="1" applyBorder="1" applyAlignment="1">
      <alignment vertical="center" wrapText="1"/>
    </xf>
    <xf numFmtId="0" fontId="6" fillId="0" borderId="27" xfId="0" applyFont="1" applyBorder="1" applyAlignment="1">
      <alignment horizontal="center" vertical="center"/>
    </xf>
    <xf numFmtId="179" fontId="72" fillId="33" borderId="14" xfId="0" applyNumberFormat="1" applyFont="1" applyFill="1" applyBorder="1" applyAlignment="1">
      <alignment horizontal="center" vertical="center" wrapText="1"/>
    </xf>
    <xf numFmtId="179" fontId="73" fillId="0" borderId="10" xfId="0" applyNumberFormat="1" applyFont="1" applyBorder="1" applyAlignment="1">
      <alignment horizontal="center" vertical="center"/>
    </xf>
    <xf numFmtId="179" fontId="74" fillId="0" borderId="10" xfId="0" applyNumberFormat="1" applyFont="1" applyBorder="1" applyAlignment="1">
      <alignment horizontal="right" vertical="center"/>
    </xf>
    <xf numFmtId="0" fontId="75" fillId="0" borderId="10" xfId="0" applyFont="1" applyBorder="1" applyAlignment="1">
      <alignment horizontal="left" vertical="center"/>
    </xf>
    <xf numFmtId="0" fontId="73" fillId="0" borderId="10" xfId="0" applyFont="1" applyBorder="1" applyAlignment="1">
      <alignment horizontal="center" vertical="center"/>
    </xf>
    <xf numFmtId="179" fontId="73" fillId="0" borderId="10" xfId="0" applyNumberFormat="1" applyFont="1" applyBorder="1" applyAlignment="1">
      <alignment horizontal="right" vertical="center"/>
    </xf>
    <xf numFmtId="0" fontId="71" fillId="0" borderId="13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76" fillId="0" borderId="0" xfId="0" applyFont="1" applyAlignment="1">
      <alignment horizontal="center" vertical="center" wrapText="1" shrinkToFit="1"/>
    </xf>
    <xf numFmtId="0" fontId="73" fillId="0" borderId="0" xfId="0" applyFont="1" applyAlignment="1">
      <alignment horizontal="center" vertical="center" shrinkToFit="1"/>
    </xf>
    <xf numFmtId="0" fontId="77" fillId="0" borderId="33" xfId="0" applyFont="1" applyBorder="1" applyAlignment="1">
      <alignment horizontal="right" vertical="center"/>
    </xf>
    <xf numFmtId="0" fontId="2" fillId="34" borderId="12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5" fillId="0" borderId="22" xfId="0" applyFont="1" applyBorder="1" applyAlignment="1">
      <alignment horizontal="left" vertical="center" wrapText="1"/>
    </xf>
    <xf numFmtId="0" fontId="15" fillId="0" borderId="26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view="pageBreakPreview" zoomScale="130" zoomScaleSheetLayoutView="130" zoomScalePageLayoutView="0" workbookViewId="0" topLeftCell="A17">
      <selection activeCell="G24" sqref="G24"/>
    </sheetView>
  </sheetViews>
  <sheetFormatPr defaultColWidth="9.00390625" defaultRowHeight="16.5"/>
  <cols>
    <col min="1" max="1" width="4.875" style="0" customWidth="1"/>
    <col min="2" max="2" width="13.25390625" style="0" customWidth="1"/>
    <col min="3" max="3" width="9.375" style="0" customWidth="1"/>
    <col min="4" max="4" width="7.75390625" style="34" customWidth="1"/>
    <col min="5" max="5" width="10.625" style="34" customWidth="1"/>
    <col min="6" max="6" width="12.375" style="34" customWidth="1"/>
    <col min="7" max="7" width="35.75390625" style="0" customWidth="1"/>
  </cols>
  <sheetData>
    <row r="1" spans="1:7" ht="45.75" customHeight="1">
      <c r="A1" s="82" t="s">
        <v>54</v>
      </c>
      <c r="B1" s="83"/>
      <c r="C1" s="83"/>
      <c r="D1" s="83"/>
      <c r="E1" s="83"/>
      <c r="F1" s="83"/>
      <c r="G1" s="83"/>
    </row>
    <row r="2" spans="1:7" s="1" customFormat="1" ht="15.75" customHeight="1" thickBot="1">
      <c r="A2" s="10"/>
      <c r="B2" s="10"/>
      <c r="C2" s="10"/>
      <c r="D2" s="28"/>
      <c r="E2" s="84" t="s">
        <v>55</v>
      </c>
      <c r="F2" s="84"/>
      <c r="G2" s="84"/>
    </row>
    <row r="3" spans="1:7" s="18" customFormat="1" ht="33" customHeight="1">
      <c r="A3" s="11" t="s">
        <v>0</v>
      </c>
      <c r="B3" s="36" t="s">
        <v>16</v>
      </c>
      <c r="C3" s="36" t="s">
        <v>17</v>
      </c>
      <c r="D3" s="37" t="s">
        <v>33</v>
      </c>
      <c r="E3" s="37" t="s">
        <v>59</v>
      </c>
      <c r="F3" s="64" t="s">
        <v>53</v>
      </c>
      <c r="G3" s="38" t="s">
        <v>19</v>
      </c>
    </row>
    <row r="4" spans="1:7" ht="18" customHeight="1">
      <c r="A4" s="85" t="s">
        <v>1</v>
      </c>
      <c r="B4" s="86"/>
      <c r="C4" s="87"/>
      <c r="D4" s="87"/>
      <c r="E4" s="87"/>
      <c r="F4" s="87"/>
      <c r="G4" s="88"/>
    </row>
    <row r="5" spans="1:7" ht="31.5" customHeight="1">
      <c r="A5" s="89">
        <v>1</v>
      </c>
      <c r="B5" s="15" t="s">
        <v>5</v>
      </c>
      <c r="C5" s="17" t="s">
        <v>26</v>
      </c>
      <c r="D5" s="65" t="s">
        <v>49</v>
      </c>
      <c r="E5" s="66">
        <v>420</v>
      </c>
      <c r="F5" s="14">
        <f>E5*(3*16)*1</f>
        <v>20160</v>
      </c>
      <c r="G5" s="91" t="s">
        <v>31</v>
      </c>
    </row>
    <row r="6" spans="1:7" ht="32.25" customHeight="1">
      <c r="A6" s="90"/>
      <c r="B6" s="15" t="s">
        <v>5</v>
      </c>
      <c r="C6" s="17" t="s">
        <v>26</v>
      </c>
      <c r="D6" s="65" t="s">
        <v>43</v>
      </c>
      <c r="E6" s="66">
        <v>420</v>
      </c>
      <c r="F6" s="14">
        <f>E6*(3*17)*1</f>
        <v>21420</v>
      </c>
      <c r="G6" s="92"/>
    </row>
    <row r="7" spans="1:7" ht="30" customHeight="1">
      <c r="A7" s="63">
        <v>2</v>
      </c>
      <c r="B7" s="67" t="s">
        <v>7</v>
      </c>
      <c r="C7" s="68" t="s">
        <v>50</v>
      </c>
      <c r="D7" s="65" t="s">
        <v>44</v>
      </c>
      <c r="E7" s="69">
        <v>1000</v>
      </c>
      <c r="F7" s="69">
        <f>E7*(5*2)</f>
        <v>10000</v>
      </c>
      <c r="G7" s="70" t="s">
        <v>51</v>
      </c>
    </row>
    <row r="8" spans="1:7" ht="18" customHeight="1">
      <c r="A8" s="74" t="s">
        <v>21</v>
      </c>
      <c r="B8" s="75"/>
      <c r="C8" s="7"/>
      <c r="D8" s="29"/>
      <c r="E8" s="29"/>
      <c r="F8" s="14">
        <f>SUM(F5:F7)</f>
        <v>51580</v>
      </c>
      <c r="G8" s="13"/>
    </row>
    <row r="9" spans="1:7" ht="18" customHeight="1">
      <c r="A9" s="85" t="s">
        <v>2</v>
      </c>
      <c r="B9" s="86"/>
      <c r="C9" s="87"/>
      <c r="D9" s="87"/>
      <c r="E9" s="87"/>
      <c r="F9" s="87"/>
      <c r="G9" s="88"/>
    </row>
    <row r="10" spans="1:7" ht="60.75" customHeight="1">
      <c r="A10" s="12">
        <v>3</v>
      </c>
      <c r="B10" s="5" t="s">
        <v>8</v>
      </c>
      <c r="C10" s="4" t="s">
        <v>3</v>
      </c>
      <c r="D10" s="29"/>
      <c r="E10" s="29"/>
      <c r="F10" s="14">
        <f>E10*D10</f>
        <v>0</v>
      </c>
      <c r="G10" s="52" t="s">
        <v>37</v>
      </c>
    </row>
    <row r="11" spans="1:7" ht="19.5" customHeight="1">
      <c r="A11" s="71">
        <v>4</v>
      </c>
      <c r="B11" s="72" t="s">
        <v>6</v>
      </c>
      <c r="C11" s="4" t="s">
        <v>3</v>
      </c>
      <c r="D11" s="29"/>
      <c r="E11" s="29"/>
      <c r="F11" s="14">
        <f aca="true" t="shared" si="0" ref="F11:F17">E11*D11</f>
        <v>0</v>
      </c>
      <c r="G11" s="53" t="s">
        <v>24</v>
      </c>
    </row>
    <row r="12" spans="1:7" ht="19.5" customHeight="1">
      <c r="A12" s="71"/>
      <c r="B12" s="72"/>
      <c r="C12" s="4" t="s">
        <v>3</v>
      </c>
      <c r="D12" s="29"/>
      <c r="E12" s="29"/>
      <c r="F12" s="14">
        <f t="shared" si="0"/>
        <v>0</v>
      </c>
      <c r="G12" s="53" t="s">
        <v>24</v>
      </c>
    </row>
    <row r="13" spans="1:7" ht="19.5" customHeight="1">
      <c r="A13" s="71"/>
      <c r="B13" s="73"/>
      <c r="C13" s="4" t="s">
        <v>3</v>
      </c>
      <c r="D13" s="29"/>
      <c r="E13" s="29"/>
      <c r="F13" s="14">
        <f t="shared" si="0"/>
        <v>0</v>
      </c>
      <c r="G13" s="53" t="s">
        <v>24</v>
      </c>
    </row>
    <row r="14" spans="1:7" ht="36" customHeight="1">
      <c r="A14" s="12">
        <v>5</v>
      </c>
      <c r="B14" s="16" t="s">
        <v>9</v>
      </c>
      <c r="C14" s="4" t="s">
        <v>3</v>
      </c>
      <c r="D14" s="29"/>
      <c r="E14" s="29"/>
      <c r="F14" s="14">
        <f t="shared" si="0"/>
        <v>0</v>
      </c>
      <c r="G14" s="52" t="s">
        <v>39</v>
      </c>
    </row>
    <row r="15" spans="1:7" ht="39" customHeight="1">
      <c r="A15" s="12">
        <v>6</v>
      </c>
      <c r="B15" s="16" t="s">
        <v>10</v>
      </c>
      <c r="C15" s="4" t="s">
        <v>3</v>
      </c>
      <c r="D15" s="29"/>
      <c r="E15" s="29"/>
      <c r="F15" s="14">
        <f t="shared" si="0"/>
        <v>0</v>
      </c>
      <c r="G15" s="52" t="s">
        <v>28</v>
      </c>
    </row>
    <row r="16" spans="1:7" ht="45" customHeight="1" thickBot="1">
      <c r="A16" s="41">
        <v>7</v>
      </c>
      <c r="B16" s="42" t="s">
        <v>11</v>
      </c>
      <c r="C16" s="46" t="s">
        <v>3</v>
      </c>
      <c r="D16" s="43"/>
      <c r="E16" s="43"/>
      <c r="F16" s="44">
        <f t="shared" si="0"/>
        <v>0</v>
      </c>
      <c r="G16" s="56" t="s">
        <v>40</v>
      </c>
    </row>
    <row r="17" spans="1:7" ht="42.75" customHeight="1" thickBot="1">
      <c r="A17" s="41">
        <v>8</v>
      </c>
      <c r="B17" s="42" t="s">
        <v>48</v>
      </c>
      <c r="C17" s="46" t="s">
        <v>4</v>
      </c>
      <c r="D17" s="43"/>
      <c r="E17" s="43"/>
      <c r="F17" s="44">
        <f t="shared" si="0"/>
        <v>0</v>
      </c>
      <c r="G17" s="56" t="s">
        <v>41</v>
      </c>
    </row>
    <row r="18" spans="1:7" ht="29.25" customHeight="1">
      <c r="A18" s="12">
        <v>9</v>
      </c>
      <c r="B18" s="3" t="s">
        <v>12</v>
      </c>
      <c r="C18" s="4" t="s">
        <v>4</v>
      </c>
      <c r="D18" s="29"/>
      <c r="E18" s="29"/>
      <c r="F18" s="14">
        <v>0</v>
      </c>
      <c r="G18" s="52" t="s">
        <v>25</v>
      </c>
    </row>
    <row r="19" spans="1:7" ht="26.25" customHeight="1">
      <c r="A19" s="74" t="s">
        <v>22</v>
      </c>
      <c r="B19" s="75"/>
      <c r="C19" s="4"/>
      <c r="D19" s="29"/>
      <c r="E19" s="29"/>
      <c r="F19" s="14">
        <f>SUM(F10:F18)</f>
        <v>0</v>
      </c>
      <c r="G19" s="52"/>
    </row>
    <row r="20" spans="1:7" ht="22.5" customHeight="1" thickBot="1">
      <c r="A20" s="76" t="s">
        <v>23</v>
      </c>
      <c r="B20" s="77"/>
      <c r="C20" s="47"/>
      <c r="D20" s="48"/>
      <c r="E20" s="48"/>
      <c r="F20" s="49">
        <f>SUM(F8+F19)</f>
        <v>51580</v>
      </c>
      <c r="G20" s="57"/>
    </row>
    <row r="21" spans="1:7" ht="33.75" customHeight="1" thickBot="1" thickTop="1">
      <c r="A21" s="78" t="s">
        <v>20</v>
      </c>
      <c r="B21" s="79"/>
      <c r="C21" s="50"/>
      <c r="D21" s="51"/>
      <c r="E21" s="51"/>
      <c r="F21" s="58">
        <f>SUM(F20:F20)</f>
        <v>51580</v>
      </c>
      <c r="G21" s="55"/>
    </row>
    <row r="22" spans="1:7" s="25" customFormat="1" ht="49.5" customHeight="1">
      <c r="A22" s="27" t="s">
        <v>13</v>
      </c>
      <c r="B22" s="24"/>
      <c r="C22" s="27" t="s">
        <v>14</v>
      </c>
      <c r="D22" s="31"/>
      <c r="E22" s="35"/>
      <c r="F22" s="35" t="s">
        <v>15</v>
      </c>
      <c r="G22" s="19" t="s">
        <v>47</v>
      </c>
    </row>
    <row r="23" spans="1:10" s="23" customFormat="1" ht="79.5" customHeight="1">
      <c r="A23" s="80" t="s">
        <v>58</v>
      </c>
      <c r="B23" s="81"/>
      <c r="C23" s="81"/>
      <c r="D23" s="81"/>
      <c r="E23" s="81"/>
      <c r="F23" s="81"/>
      <c r="G23" s="81"/>
      <c r="J23" s="26"/>
    </row>
  </sheetData>
  <sheetProtection/>
  <mergeCells count="13">
    <mergeCell ref="A1:G1"/>
    <mergeCell ref="E2:G2"/>
    <mergeCell ref="A4:G4"/>
    <mergeCell ref="A8:B8"/>
    <mergeCell ref="A9:G9"/>
    <mergeCell ref="A5:A6"/>
    <mergeCell ref="G5:G6"/>
    <mergeCell ref="A11:A13"/>
    <mergeCell ref="B11:B13"/>
    <mergeCell ref="A19:B19"/>
    <mergeCell ref="A20:B20"/>
    <mergeCell ref="A21:B21"/>
    <mergeCell ref="A23:G23"/>
  </mergeCells>
  <printOptions horizontalCentered="1"/>
  <pageMargins left="0.3937007874015748" right="0.31496062992125984" top="0.4724409448818898" bottom="0.5905511811023623" header="0.3937007874015748" footer="0.3937007874015748"/>
  <pageSetup horizontalDpi="600" verticalDpi="600" orientation="portrait" paperSize="9" scale="99" r:id="rId1"/>
  <headerFooter alignWithMargins="0">
    <oddFooter>&amp;C第&amp;P頁 ， 共&amp;N頁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="120" zoomScaleSheetLayoutView="120" zoomScalePageLayoutView="0" workbookViewId="0" topLeftCell="A1">
      <selection activeCell="B30" sqref="B30"/>
    </sheetView>
  </sheetViews>
  <sheetFormatPr defaultColWidth="9.00390625" defaultRowHeight="16.5"/>
  <cols>
    <col min="1" max="1" width="5.50390625" style="0" bestFit="1" customWidth="1"/>
    <col min="2" max="2" width="13.375" style="0" customWidth="1"/>
    <col min="3" max="3" width="8.50390625" style="0" customWidth="1"/>
    <col min="4" max="4" width="7.875" style="34" customWidth="1"/>
    <col min="5" max="5" width="8.50390625" style="34" bestFit="1" customWidth="1"/>
    <col min="6" max="6" width="14.75390625" style="34" customWidth="1"/>
    <col min="7" max="7" width="36.375" style="0" customWidth="1"/>
  </cols>
  <sheetData>
    <row r="1" spans="1:7" ht="45.75" customHeight="1">
      <c r="A1" s="95" t="s">
        <v>52</v>
      </c>
      <c r="B1" s="83"/>
      <c r="C1" s="83"/>
      <c r="D1" s="83"/>
      <c r="E1" s="83"/>
      <c r="F1" s="83"/>
      <c r="G1" s="83"/>
    </row>
    <row r="2" spans="1:7" s="1" customFormat="1" ht="15.75" customHeight="1" thickBot="1">
      <c r="A2" s="10"/>
      <c r="B2" s="10"/>
      <c r="C2" s="10"/>
      <c r="D2" s="28"/>
      <c r="E2" s="84" t="s">
        <v>57</v>
      </c>
      <c r="F2" s="84"/>
      <c r="G2" s="84"/>
    </row>
    <row r="3" spans="1:7" s="18" customFormat="1" ht="33" customHeight="1">
      <c r="A3" s="11" t="s">
        <v>0</v>
      </c>
      <c r="B3" s="36" t="s">
        <v>16</v>
      </c>
      <c r="C3" s="36" t="s">
        <v>17</v>
      </c>
      <c r="D3" s="37" t="s">
        <v>45</v>
      </c>
      <c r="E3" s="37" t="s">
        <v>18</v>
      </c>
      <c r="F3" s="64" t="s">
        <v>53</v>
      </c>
      <c r="G3" s="38" t="s">
        <v>19</v>
      </c>
    </row>
    <row r="4" spans="1:7" ht="18" customHeight="1">
      <c r="A4" s="85" t="s">
        <v>1</v>
      </c>
      <c r="B4" s="86"/>
      <c r="C4" s="87"/>
      <c r="D4" s="87"/>
      <c r="E4" s="87"/>
      <c r="F4" s="87"/>
      <c r="G4" s="88"/>
    </row>
    <row r="5" spans="1:7" ht="33" customHeight="1">
      <c r="A5" s="89">
        <v>1</v>
      </c>
      <c r="B5" s="15" t="s">
        <v>5</v>
      </c>
      <c r="C5" s="17" t="s">
        <v>26</v>
      </c>
      <c r="D5" s="29" t="s">
        <v>42</v>
      </c>
      <c r="E5" s="66">
        <v>420</v>
      </c>
      <c r="F5" s="14">
        <f>E5*(3*16)*1</f>
        <v>20160</v>
      </c>
      <c r="G5" s="91" t="s">
        <v>34</v>
      </c>
    </row>
    <row r="6" spans="1:7" ht="31.5" customHeight="1">
      <c r="A6" s="90"/>
      <c r="B6" s="15" t="s">
        <v>5</v>
      </c>
      <c r="C6" s="17" t="s">
        <v>26</v>
      </c>
      <c r="D6" s="29" t="s">
        <v>43</v>
      </c>
      <c r="E6" s="66">
        <v>420</v>
      </c>
      <c r="F6" s="14">
        <f>E6*(3*17)*1</f>
        <v>21420</v>
      </c>
      <c r="G6" s="92"/>
    </row>
    <row r="7" spans="1:7" ht="23.25" customHeight="1">
      <c r="A7" s="39">
        <v>2</v>
      </c>
      <c r="B7" s="2" t="s">
        <v>7</v>
      </c>
      <c r="C7" s="8" t="s">
        <v>27</v>
      </c>
      <c r="D7" s="29" t="s">
        <v>44</v>
      </c>
      <c r="E7" s="69">
        <v>1000</v>
      </c>
      <c r="F7" s="14">
        <f>E7*(5*2)</f>
        <v>10000</v>
      </c>
      <c r="G7" s="52" t="s">
        <v>35</v>
      </c>
    </row>
    <row r="8" spans="1:7" ht="18" customHeight="1">
      <c r="A8" s="74" t="s">
        <v>21</v>
      </c>
      <c r="B8" s="75"/>
      <c r="C8" s="7"/>
      <c r="D8" s="29"/>
      <c r="E8" s="29"/>
      <c r="F8" s="14">
        <f>SUM(F5:F7)</f>
        <v>51580</v>
      </c>
      <c r="G8" s="13"/>
    </row>
    <row r="9" spans="1:7" ht="18" customHeight="1">
      <c r="A9" s="85" t="s">
        <v>2</v>
      </c>
      <c r="B9" s="86"/>
      <c r="C9" s="87"/>
      <c r="D9" s="87"/>
      <c r="E9" s="87"/>
      <c r="F9" s="87"/>
      <c r="G9" s="88"/>
    </row>
    <row r="10" spans="1:7" ht="56.25" customHeight="1">
      <c r="A10" s="12">
        <v>3</v>
      </c>
      <c r="B10" s="5" t="s">
        <v>8</v>
      </c>
      <c r="C10" s="4" t="s">
        <v>30</v>
      </c>
      <c r="D10" s="29"/>
      <c r="E10" s="29"/>
      <c r="F10" s="14">
        <f aca="true" t="shared" si="0" ref="F10:F17">E10*D10</f>
        <v>0</v>
      </c>
      <c r="G10" s="52" t="s">
        <v>37</v>
      </c>
    </row>
    <row r="11" spans="1:7" ht="19.5" customHeight="1">
      <c r="A11" s="71">
        <v>4</v>
      </c>
      <c r="B11" s="72" t="s">
        <v>6</v>
      </c>
      <c r="C11" s="4" t="s">
        <v>3</v>
      </c>
      <c r="D11" s="29"/>
      <c r="E11" s="29"/>
      <c r="F11" s="14">
        <f>E11*D11</f>
        <v>0</v>
      </c>
      <c r="G11" s="53" t="s">
        <v>36</v>
      </c>
    </row>
    <row r="12" spans="1:7" ht="19.5" customHeight="1">
      <c r="A12" s="71"/>
      <c r="B12" s="73"/>
      <c r="C12" s="4" t="s">
        <v>3</v>
      </c>
      <c r="D12" s="29"/>
      <c r="E12" s="29"/>
      <c r="F12" s="14">
        <f>E12*D12</f>
        <v>0</v>
      </c>
      <c r="G12" s="53" t="s">
        <v>24</v>
      </c>
    </row>
    <row r="13" spans="1:7" ht="34.5" customHeight="1">
      <c r="A13" s="12">
        <v>5</v>
      </c>
      <c r="B13" s="16" t="s">
        <v>9</v>
      </c>
      <c r="C13" s="4" t="s">
        <v>3</v>
      </c>
      <c r="D13" s="29"/>
      <c r="E13" s="29"/>
      <c r="F13" s="14">
        <f t="shared" si="0"/>
        <v>0</v>
      </c>
      <c r="G13" s="59" t="s">
        <v>38</v>
      </c>
    </row>
    <row r="14" spans="1:7" ht="30.75" customHeight="1">
      <c r="A14" s="12">
        <v>6</v>
      </c>
      <c r="B14" s="16" t="s">
        <v>10</v>
      </c>
      <c r="C14" s="4" t="s">
        <v>3</v>
      </c>
      <c r="D14" s="29"/>
      <c r="E14" s="29"/>
      <c r="F14" s="14">
        <f t="shared" si="0"/>
        <v>0</v>
      </c>
      <c r="G14" s="60" t="s">
        <v>28</v>
      </c>
    </row>
    <row r="15" spans="1:7" ht="62.25" customHeight="1" thickBot="1">
      <c r="A15" s="41">
        <v>7</v>
      </c>
      <c r="B15" s="42" t="s">
        <v>11</v>
      </c>
      <c r="C15" s="46" t="s">
        <v>3</v>
      </c>
      <c r="D15" s="43"/>
      <c r="E15" s="43"/>
      <c r="F15" s="44">
        <f t="shared" si="0"/>
        <v>0</v>
      </c>
      <c r="G15" s="61" t="s">
        <v>40</v>
      </c>
    </row>
    <row r="16" spans="1:7" ht="35.25" customHeight="1" thickBot="1">
      <c r="A16" s="39">
        <v>8</v>
      </c>
      <c r="B16" s="42" t="s">
        <v>29</v>
      </c>
      <c r="C16" s="45" t="s">
        <v>4</v>
      </c>
      <c r="D16" s="40"/>
      <c r="E16" s="40"/>
      <c r="F16" s="44">
        <f t="shared" si="0"/>
        <v>0</v>
      </c>
      <c r="G16" s="62" t="s">
        <v>41</v>
      </c>
    </row>
    <row r="17" spans="1:7" ht="28.5" customHeight="1" thickBot="1">
      <c r="A17" s="12">
        <v>9</v>
      </c>
      <c r="B17" s="3" t="s">
        <v>12</v>
      </c>
      <c r="C17" s="4" t="s">
        <v>4</v>
      </c>
      <c r="D17" s="29"/>
      <c r="E17" s="29"/>
      <c r="F17" s="44">
        <f t="shared" si="0"/>
        <v>0</v>
      </c>
      <c r="G17" s="60" t="s">
        <v>32</v>
      </c>
    </row>
    <row r="18" spans="1:7" ht="15" customHeight="1">
      <c r="A18" s="74" t="s">
        <v>22</v>
      </c>
      <c r="B18" s="75"/>
      <c r="C18" s="4"/>
      <c r="D18" s="29"/>
      <c r="E18" s="29"/>
      <c r="F18" s="14">
        <f>SUM(F10:F17)</f>
        <v>0</v>
      </c>
      <c r="G18" s="52"/>
    </row>
    <row r="19" spans="1:7" ht="22.5" customHeight="1" thickBot="1">
      <c r="A19" s="76" t="s">
        <v>23</v>
      </c>
      <c r="B19" s="77"/>
      <c r="C19" s="47"/>
      <c r="D19" s="48"/>
      <c r="E19" s="48"/>
      <c r="F19" s="49">
        <f>SUM(F8+F18)</f>
        <v>51580</v>
      </c>
      <c r="G19" s="54"/>
    </row>
    <row r="20" spans="1:7" ht="31.5" customHeight="1" thickBot="1" thickTop="1">
      <c r="A20" s="78" t="s">
        <v>20</v>
      </c>
      <c r="B20" s="79"/>
      <c r="C20" s="50"/>
      <c r="D20" s="51"/>
      <c r="E20" s="51"/>
      <c r="F20" s="58">
        <f>SUM(F19:F19)</f>
        <v>51580</v>
      </c>
      <c r="G20" s="55"/>
    </row>
    <row r="21" spans="1:7" s="23" customFormat="1" ht="15" customHeight="1">
      <c r="A21" s="20"/>
      <c r="B21" s="20"/>
      <c r="C21" s="21"/>
      <c r="D21" s="30"/>
      <c r="E21" s="30"/>
      <c r="F21" s="30"/>
      <c r="G21" s="22"/>
    </row>
    <row r="22" spans="1:7" s="25" customFormat="1" ht="30" customHeight="1">
      <c r="A22" s="27" t="s">
        <v>13</v>
      </c>
      <c r="B22" s="24"/>
      <c r="C22" s="27" t="s">
        <v>14</v>
      </c>
      <c r="D22" s="31"/>
      <c r="E22" s="35"/>
      <c r="F22" s="35" t="s">
        <v>15</v>
      </c>
      <c r="G22" s="19" t="s">
        <v>46</v>
      </c>
    </row>
    <row r="23" spans="1:7" s="25" customFormat="1" ht="9" customHeight="1">
      <c r="A23" s="27"/>
      <c r="B23" s="24"/>
      <c r="C23" s="24"/>
      <c r="D23" s="31"/>
      <c r="E23" s="35"/>
      <c r="F23" s="35"/>
      <c r="G23" s="19"/>
    </row>
    <row r="24" spans="1:10" s="23" customFormat="1" ht="86.25" customHeight="1">
      <c r="A24" s="93" t="s">
        <v>56</v>
      </c>
      <c r="B24" s="94"/>
      <c r="C24" s="94"/>
      <c r="D24" s="94"/>
      <c r="E24" s="94"/>
      <c r="F24" s="94"/>
      <c r="G24" s="94"/>
      <c r="J24" s="26"/>
    </row>
    <row r="25" spans="1:7" ht="15.75">
      <c r="A25" s="9"/>
      <c r="B25" s="9"/>
      <c r="C25" s="9"/>
      <c r="D25" s="32"/>
      <c r="E25" s="32"/>
      <c r="F25" s="32"/>
      <c r="G25" s="9"/>
    </row>
    <row r="26" spans="1:7" ht="15.75">
      <c r="A26" s="6"/>
      <c r="B26" s="6"/>
      <c r="C26" s="6"/>
      <c r="D26" s="33"/>
      <c r="E26" s="33"/>
      <c r="F26" s="33"/>
      <c r="G26" s="6"/>
    </row>
    <row r="27" spans="1:7" ht="15.75">
      <c r="A27" s="6"/>
      <c r="B27" s="6"/>
      <c r="C27" s="6"/>
      <c r="D27" s="33"/>
      <c r="E27" s="33"/>
      <c r="F27" s="33"/>
      <c r="G27" s="6"/>
    </row>
    <row r="28" spans="1:7" ht="15.75">
      <c r="A28" s="6"/>
      <c r="B28" s="6"/>
      <c r="C28" s="6"/>
      <c r="D28" s="33"/>
      <c r="E28" s="33"/>
      <c r="F28" s="33"/>
      <c r="G28" s="6"/>
    </row>
    <row r="29" spans="1:7" ht="15.75">
      <c r="A29" s="6"/>
      <c r="B29" s="6"/>
      <c r="C29" s="6"/>
      <c r="D29" s="33"/>
      <c r="E29" s="33"/>
      <c r="F29" s="33"/>
      <c r="G29" s="6"/>
    </row>
    <row r="30" spans="1:7" ht="15.75">
      <c r="A30" s="6"/>
      <c r="B30" s="6"/>
      <c r="C30" s="6"/>
      <c r="D30" s="33"/>
      <c r="E30" s="33"/>
      <c r="F30" s="33"/>
      <c r="G30" s="6"/>
    </row>
    <row r="32" ht="11.25" customHeight="1"/>
  </sheetData>
  <sheetProtection/>
  <mergeCells count="13">
    <mergeCell ref="A1:G1"/>
    <mergeCell ref="E2:G2"/>
    <mergeCell ref="A4:G4"/>
    <mergeCell ref="A8:B8"/>
    <mergeCell ref="A9:G9"/>
    <mergeCell ref="A5:A6"/>
    <mergeCell ref="G5:G6"/>
    <mergeCell ref="A11:A12"/>
    <mergeCell ref="B11:B12"/>
    <mergeCell ref="A18:B18"/>
    <mergeCell ref="A19:B19"/>
    <mergeCell ref="A20:B20"/>
    <mergeCell ref="A24:G24"/>
  </mergeCells>
  <printOptions horizontalCentered="1"/>
  <pageMargins left="0.3937007874015748" right="0.31496062992125984" top="0.4724409448818898" bottom="0.5905511811023623" header="0.3937007874015748" footer="0.3937007874015748"/>
  <pageSetup horizontalDpi="600" verticalDpi="600" orientation="portrait" paperSize="9" r:id="rId1"/>
  <headerFooter alignWithMargins="0">
    <oddFooter>&amp;C第&amp;P頁 ， 共&amp;N頁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a00</dc:creator>
  <cp:keywords/>
  <dc:description/>
  <cp:lastModifiedBy>Admin</cp:lastModifiedBy>
  <cp:lastPrinted>2023-11-30T07:32:46Z</cp:lastPrinted>
  <dcterms:created xsi:type="dcterms:W3CDTF">2011-07-05T02:19:05Z</dcterms:created>
  <dcterms:modified xsi:type="dcterms:W3CDTF">2023-11-30T07:34:12Z</dcterms:modified>
  <cp:category/>
  <cp:version/>
  <cp:contentType/>
  <cp:contentStatus/>
</cp:coreProperties>
</file>